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YKGYO2011" sheetId="1" r:id="rId1"/>
  </sheets>
  <definedNames>
    <definedName name="_xlnm.Print_Area" localSheetId="0">'YKGYO2011'!$A$1:$G$53</definedName>
  </definedNames>
  <calcPr fullCalcOnLoad="1"/>
</workbook>
</file>

<file path=xl/comments1.xml><?xml version="1.0" encoding="utf-8"?>
<comments xmlns="http://schemas.openxmlformats.org/spreadsheetml/2006/main">
  <authors>
    <author>omuro</author>
  </authors>
  <commentList>
    <comment ref="B12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  <comment ref="B13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</commentList>
</comments>
</file>

<file path=xl/sharedStrings.xml><?xml version="1.0" encoding="utf-8"?>
<sst xmlns="http://schemas.openxmlformats.org/spreadsheetml/2006/main" count="75" uniqueCount="72">
  <si>
    <t>Esas sözleşme uyarınca kar dağıtımında imtiyaz var ise söz konusu imtiyaza ilişkin bilgi</t>
  </si>
  <si>
    <t>SPK' ya Göre</t>
  </si>
  <si>
    <t>Yasal Kayıtlara (YK) Göre</t>
  </si>
  <si>
    <t>3.</t>
  </si>
  <si>
    <t>Dönem Kârı</t>
  </si>
  <si>
    <t>4.</t>
  </si>
  <si>
    <t>Ödenecek Vergiler (-)</t>
  </si>
  <si>
    <t>5.</t>
  </si>
  <si>
    <t>6.</t>
  </si>
  <si>
    <t>7.</t>
  </si>
  <si>
    <t>Birinci Tertip Yasal Yedek (-)</t>
  </si>
  <si>
    <t>9.</t>
  </si>
  <si>
    <t>10.</t>
  </si>
  <si>
    <t>Yıl İçinde Yapılan Bağışlar (+)</t>
  </si>
  <si>
    <t>11.</t>
  </si>
  <si>
    <t>12.</t>
  </si>
  <si>
    <t>Ortaklara Birinci Temettü</t>
  </si>
  <si>
    <t>- Nakit</t>
  </si>
  <si>
    <t>- Bedelsiz</t>
  </si>
  <si>
    <t>- Toplam</t>
  </si>
  <si>
    <t>13.</t>
  </si>
  <si>
    <t>İmtiyazlı Hisse Senedi Sahiplerine Dağıtılan Temettü</t>
  </si>
  <si>
    <t>14.</t>
  </si>
  <si>
    <t>Yönetim Kurulu Üyelerine, Çalışanlara v.b.'e Temettü</t>
  </si>
  <si>
    <t>15.</t>
  </si>
  <si>
    <t>İntifa Senedi Sahiplerine Dağıtılan Temettü</t>
  </si>
  <si>
    <t>16.</t>
  </si>
  <si>
    <t>Ortaklara İkinci Temettü</t>
  </si>
  <si>
    <t>17.</t>
  </si>
  <si>
    <t>İkinci Tertip Yasal Yedek Akçe</t>
  </si>
  <si>
    <t>18.</t>
  </si>
  <si>
    <t>Statü Yedekleri</t>
  </si>
  <si>
    <t>19.</t>
  </si>
  <si>
    <t>Özel Yedekler</t>
  </si>
  <si>
    <t>20.</t>
  </si>
  <si>
    <t>OLAĞANÜSTÜ YEDEK</t>
  </si>
  <si>
    <t>Dağıtılması Öngörülen Diğer Kaynaklar</t>
  </si>
  <si>
    <t>- Geçmiş Yıl Kârı</t>
  </si>
  <si>
    <t>- Olağanüstü Yedekler</t>
  </si>
  <si>
    <t>- Kanun ve Esas Sözleşme Uyarınca                                   Dağtılabilir Diğer Yedekler</t>
  </si>
  <si>
    <t>(*) İştirak kavramı, ana ortaklığın iştirak, bağlı ortaklık ve müşterek yönetime tabi ortaklıklarını da içerecek şekilde kullanılmıştır.</t>
  </si>
  <si>
    <t>DAĞITILAN KÂR PAYI ORANI HAKKINDA BİLGİ (1)</t>
  </si>
  <si>
    <t>PAY BAŞI TEMETTÜ BİLGİLERİ</t>
  </si>
  <si>
    <t>GRUBU</t>
  </si>
  <si>
    <t>TOPLAM TEMETTÜ      TUTARI (YTL)</t>
  </si>
  <si>
    <t>1 YTL NOMİNAL DEĞERLİ HİSSEYE İSABET EDEN TEMETTÜ</t>
  </si>
  <si>
    <t>TUTARI (YTL)</t>
  </si>
  <si>
    <t>ORAN (%)</t>
  </si>
  <si>
    <t>BRÜT</t>
  </si>
  <si>
    <t>A</t>
  </si>
  <si>
    <t>B</t>
  </si>
  <si>
    <t>TOPLAM</t>
  </si>
  <si>
    <t>NET (7)</t>
  </si>
  <si>
    <t>DAĞITILAN KÂR PAYININ BAĞIŞLAR EKLENMİŞ NET DAĞITILABİLİR DÖNEM KÂRINA ORANI</t>
  </si>
  <si>
    <t>ORTAKLARA DAĞITILAN KAR PAYI TUTARI (YTL)</t>
  </si>
  <si>
    <t>ORTAKLARA DAĞITILAN KÂR PAYININ BAĞIŞLAR EKLENMİŞ NET DAĞITILABİLİR DÖNEM KÂRINA ORANI (%)</t>
  </si>
  <si>
    <t>YOKTUR</t>
  </si>
  <si>
    <t>Kar payı dağıtımı yapılmaması Genel Kurul'a teklif edilmiştir.</t>
  </si>
  <si>
    <t>Net Dönem Kârı (=)</t>
  </si>
  <si>
    <t>Geçmiş Yıllar Zararları (-)</t>
  </si>
  <si>
    <t>8/(a)</t>
  </si>
  <si>
    <t>8/(b)</t>
  </si>
  <si>
    <t>8/(c)</t>
  </si>
  <si>
    <t>8/(d)</t>
  </si>
  <si>
    <t>Gerçekleşmemiş Sermaye kazançları Dikkate Alınmış Net Dağıtılabilir Dönem Karı(=)</t>
  </si>
  <si>
    <t>Gerçekleşmemiş Sermaye kazançları Dikkate Alınmamış Net Dağıtılabilir Dönem Karı(=)</t>
  </si>
  <si>
    <t>Birinci Temettünün hesaplanacağı bağışlar eklenmiş net dağıtılabilir dönem kârı</t>
  </si>
  <si>
    <t>Gerçekleşmemiş Sermaye Artışları (-)</t>
  </si>
  <si>
    <t>Gerçekleşmemiş Sermaye  Azalışları (+)</t>
  </si>
  <si>
    <r>
      <t xml:space="preserve">1.  </t>
    </r>
    <r>
      <rPr>
        <sz val="10"/>
        <rFont val="Arial"/>
        <family val="2"/>
      </rPr>
      <t>Ödenmiş / Çıkarılmış Sermaye</t>
    </r>
  </si>
  <si>
    <r>
      <t xml:space="preserve">2.  </t>
    </r>
    <r>
      <rPr>
        <sz val="10"/>
        <rFont val="Arial"/>
        <family val="2"/>
      </rPr>
      <t>Toplam Yasal Yedek Akçe (Yasal Kayıtlara Göre)</t>
    </r>
  </si>
  <si>
    <t>YAPI KREDİ KORAY GYO  A.Ş. 2011 YILI  KÂR DAĞITIM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</si>
</sst>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57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25" borderId="17" xfId="0" applyNumberFormat="1" applyFont="1" applyFill="1" applyBorder="1" applyAlignment="1">
      <alignment horizontal="left" vertical="center" wrapText="1"/>
    </xf>
    <xf numFmtId="49" fontId="0" fillId="25" borderId="18" xfId="0" applyNumberFormat="1" applyFont="1" applyFill="1" applyBorder="1" applyAlignment="1">
      <alignment horizontal="left" vertical="center" wrapText="1"/>
    </xf>
    <xf numFmtId="49" fontId="0" fillId="25" borderId="19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49" fontId="0" fillId="25" borderId="23" xfId="0" applyNumberFormat="1" applyFont="1" applyFill="1" applyBorder="1" applyAlignment="1">
      <alignment horizontal="left" vertical="center"/>
    </xf>
    <xf numFmtId="49" fontId="0" fillId="25" borderId="0" xfId="0" applyNumberFormat="1" applyFont="1" applyFill="1" applyBorder="1" applyAlignment="1">
      <alignment horizontal="left" vertical="center"/>
    </xf>
    <xf numFmtId="49" fontId="0" fillId="25" borderId="24" xfId="0" applyNumberFormat="1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0" fillId="25" borderId="20" xfId="0" applyFont="1" applyFill="1" applyBorder="1" applyAlignment="1">
      <alignment horizontal="left" vertical="center"/>
    </xf>
    <xf numFmtId="0" fontId="0" fillId="25" borderId="22" xfId="0" applyFont="1" applyFill="1" applyBorder="1" applyAlignment="1">
      <alignment horizontal="left" vertical="center"/>
    </xf>
    <xf numFmtId="0" fontId="0" fillId="25" borderId="21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33">
      <selection activeCell="A1" sqref="A1:G53"/>
    </sheetView>
  </sheetViews>
  <sheetFormatPr defaultColWidth="9.140625" defaultRowHeight="12.75"/>
  <cols>
    <col min="1" max="1" width="4.28125" style="8" customWidth="1"/>
    <col min="2" max="3" width="7.00390625" style="8" customWidth="1"/>
    <col min="4" max="4" width="31.421875" style="8" customWidth="1"/>
    <col min="5" max="5" width="24.7109375" style="23" customWidth="1"/>
    <col min="6" max="6" width="24.140625" style="23" bestFit="1" customWidth="1"/>
    <col min="7" max="7" width="9.57421875" style="8" customWidth="1"/>
    <col min="8" max="8" width="12.28125" style="9" bestFit="1" customWidth="1"/>
    <col min="9" max="9" width="13.7109375" style="8" customWidth="1"/>
    <col min="10" max="16384" width="9.140625" style="8" customWidth="1"/>
  </cols>
  <sheetData>
    <row r="1" spans="1:6" ht="45.75" customHeight="1">
      <c r="A1" s="30" t="s">
        <v>71</v>
      </c>
      <c r="B1" s="30"/>
      <c r="C1" s="30"/>
      <c r="D1" s="30"/>
      <c r="E1" s="30"/>
      <c r="F1" s="30"/>
    </row>
    <row r="2" spans="1:8" s="5" customFormat="1" ht="19.5" customHeight="1">
      <c r="A2" s="35" t="s">
        <v>69</v>
      </c>
      <c r="B2" s="36"/>
      <c r="C2" s="36"/>
      <c r="D2" s="36"/>
      <c r="E2" s="37"/>
      <c r="F2" s="10">
        <v>40000000</v>
      </c>
      <c r="H2" s="11"/>
    </row>
    <row r="3" spans="1:8" s="5" customFormat="1" ht="19.5" customHeight="1">
      <c r="A3" s="35" t="s">
        <v>70</v>
      </c>
      <c r="B3" s="36"/>
      <c r="C3" s="36"/>
      <c r="D3" s="36"/>
      <c r="E3" s="37"/>
      <c r="F3" s="10">
        <v>5061518.56</v>
      </c>
      <c r="H3" s="11"/>
    </row>
    <row r="4" spans="1:8" s="5" customFormat="1" ht="19.5" customHeight="1">
      <c r="A4" s="47" t="s">
        <v>0</v>
      </c>
      <c r="B4" s="48"/>
      <c r="C4" s="48"/>
      <c r="D4" s="48"/>
      <c r="E4" s="49"/>
      <c r="F4" s="12" t="s">
        <v>56</v>
      </c>
      <c r="G4" s="13"/>
      <c r="H4" s="11"/>
    </row>
    <row r="5" spans="1:8" s="5" customFormat="1" ht="19.5" customHeight="1">
      <c r="A5" s="32"/>
      <c r="B5" s="33"/>
      <c r="C5" s="33"/>
      <c r="D5" s="34"/>
      <c r="E5" s="6" t="s">
        <v>1</v>
      </c>
      <c r="F5" s="6" t="s">
        <v>2</v>
      </c>
      <c r="H5" s="11"/>
    </row>
    <row r="6" spans="1:8" s="5" customFormat="1" ht="19.5" customHeight="1">
      <c r="A6" s="7" t="s">
        <v>3</v>
      </c>
      <c r="B6" s="41" t="s">
        <v>4</v>
      </c>
      <c r="C6" s="42"/>
      <c r="D6" s="43"/>
      <c r="E6" s="10">
        <v>-10388015</v>
      </c>
      <c r="F6" s="10">
        <v>-3898227.19</v>
      </c>
      <c r="H6" s="11"/>
    </row>
    <row r="7" spans="1:8" s="5" customFormat="1" ht="19.5" customHeight="1">
      <c r="A7" s="7" t="s">
        <v>5</v>
      </c>
      <c r="B7" s="41" t="s">
        <v>6</v>
      </c>
      <c r="C7" s="42"/>
      <c r="D7" s="43"/>
      <c r="E7" s="10">
        <v>-99711</v>
      </c>
      <c r="F7" s="10">
        <v>0</v>
      </c>
      <c r="H7" s="11"/>
    </row>
    <row r="8" spans="1:8" s="5" customFormat="1" ht="19.5" customHeight="1">
      <c r="A8" s="7" t="s">
        <v>7</v>
      </c>
      <c r="B8" s="41" t="s">
        <v>58</v>
      </c>
      <c r="C8" s="42"/>
      <c r="D8" s="43"/>
      <c r="E8" s="10">
        <f>E6+E7</f>
        <v>-10487726</v>
      </c>
      <c r="F8" s="10">
        <f>+F6+F7</f>
        <v>-3898227.19</v>
      </c>
      <c r="H8" s="11"/>
    </row>
    <row r="9" spans="1:8" s="5" customFormat="1" ht="19.5" customHeight="1">
      <c r="A9" s="7" t="s">
        <v>8</v>
      </c>
      <c r="B9" s="41" t="s">
        <v>59</v>
      </c>
      <c r="C9" s="42"/>
      <c r="D9" s="43"/>
      <c r="E9" s="10">
        <v>-58726185</v>
      </c>
      <c r="F9" s="10">
        <v>-47235759.49</v>
      </c>
      <c r="H9" s="11"/>
    </row>
    <row r="10" spans="1:8" s="5" customFormat="1" ht="19.5" customHeight="1">
      <c r="A10" s="7" t="s">
        <v>9</v>
      </c>
      <c r="B10" s="41" t="s">
        <v>10</v>
      </c>
      <c r="C10" s="42"/>
      <c r="D10" s="43"/>
      <c r="E10" s="10">
        <v>0</v>
      </c>
      <c r="F10" s="10">
        <v>0</v>
      </c>
      <c r="H10" s="11"/>
    </row>
    <row r="11" spans="1:8" s="5" customFormat="1" ht="34.5" customHeight="1">
      <c r="A11" s="7" t="s">
        <v>60</v>
      </c>
      <c r="B11" s="44" t="s">
        <v>64</v>
      </c>
      <c r="C11" s="45"/>
      <c r="D11" s="46"/>
      <c r="E11" s="10">
        <f>E8+E9+E10</f>
        <v>-69213911</v>
      </c>
      <c r="F11" s="10">
        <f>F8+F9+F10</f>
        <v>-51133986.68</v>
      </c>
      <c r="H11" s="11"/>
    </row>
    <row r="12" spans="1:8" s="5" customFormat="1" ht="34.5" customHeight="1">
      <c r="A12" s="25" t="s">
        <v>61</v>
      </c>
      <c r="B12" s="27" t="s">
        <v>67</v>
      </c>
      <c r="C12" s="28"/>
      <c r="D12" s="29"/>
      <c r="E12" s="10">
        <f>-3099619-219887</f>
        <v>-3319506</v>
      </c>
      <c r="F12" s="14"/>
      <c r="H12" s="11"/>
    </row>
    <row r="13" spans="1:8" s="5" customFormat="1" ht="34.5" customHeight="1">
      <c r="A13" s="25" t="s">
        <v>62</v>
      </c>
      <c r="B13" s="27" t="s">
        <v>68</v>
      </c>
      <c r="C13" s="28"/>
      <c r="D13" s="29"/>
      <c r="E13" s="10">
        <v>0</v>
      </c>
      <c r="F13" s="14"/>
      <c r="H13" s="11"/>
    </row>
    <row r="14" spans="1:8" s="5" customFormat="1" ht="34.5" customHeight="1">
      <c r="A14" s="25" t="s">
        <v>63</v>
      </c>
      <c r="B14" s="27" t="s">
        <v>65</v>
      </c>
      <c r="C14" s="28"/>
      <c r="D14" s="29"/>
      <c r="E14" s="10">
        <f>E11+E12+E13</f>
        <v>-72533417</v>
      </c>
      <c r="F14" s="14"/>
      <c r="H14" s="11"/>
    </row>
    <row r="15" spans="1:8" s="5" customFormat="1" ht="19.5" customHeight="1">
      <c r="A15" s="25" t="s">
        <v>11</v>
      </c>
      <c r="B15" s="38" t="s">
        <v>13</v>
      </c>
      <c r="C15" s="39"/>
      <c r="D15" s="40"/>
      <c r="E15" s="10">
        <v>0</v>
      </c>
      <c r="F15" s="14"/>
      <c r="H15" s="11"/>
    </row>
    <row r="16" spans="1:8" s="5" customFormat="1" ht="34.5" customHeight="1">
      <c r="A16" s="25" t="s">
        <v>12</v>
      </c>
      <c r="B16" s="27" t="s">
        <v>66</v>
      </c>
      <c r="C16" s="28"/>
      <c r="D16" s="29"/>
      <c r="E16" s="10">
        <f>+E15+E14</f>
        <v>-72533417</v>
      </c>
      <c r="F16" s="14"/>
      <c r="H16" s="11"/>
    </row>
    <row r="17" spans="1:9" s="5" customFormat="1" ht="30" customHeight="1">
      <c r="A17" s="31" t="s">
        <v>14</v>
      </c>
      <c r="B17" s="38" t="s">
        <v>16</v>
      </c>
      <c r="C17" s="39"/>
      <c r="D17" s="40"/>
      <c r="E17" s="10">
        <f>SUM(E18:E20)</f>
        <v>0</v>
      </c>
      <c r="F17" s="14"/>
      <c r="H17" s="53"/>
      <c r="I17" s="53"/>
    </row>
    <row r="18" spans="1:8" s="5" customFormat="1" ht="19.5" customHeight="1">
      <c r="A18" s="31"/>
      <c r="B18" s="50" t="s">
        <v>17</v>
      </c>
      <c r="C18" s="51"/>
      <c r="D18" s="52"/>
      <c r="E18" s="10">
        <v>0</v>
      </c>
      <c r="F18" s="14"/>
      <c r="H18" s="11"/>
    </row>
    <row r="19" spans="1:8" s="5" customFormat="1" ht="19.5" customHeight="1">
      <c r="A19" s="31"/>
      <c r="B19" s="50" t="s">
        <v>18</v>
      </c>
      <c r="C19" s="51"/>
      <c r="D19" s="52"/>
      <c r="E19" s="10">
        <v>0</v>
      </c>
      <c r="F19" s="14"/>
      <c r="H19" s="11"/>
    </row>
    <row r="20" spans="1:8" s="5" customFormat="1" ht="19.5" customHeight="1">
      <c r="A20" s="31"/>
      <c r="B20" s="50" t="s">
        <v>19</v>
      </c>
      <c r="C20" s="51"/>
      <c r="D20" s="52"/>
      <c r="E20" s="10">
        <v>0</v>
      </c>
      <c r="F20" s="14"/>
      <c r="H20" s="11"/>
    </row>
    <row r="21" spans="1:9" s="5" customFormat="1" ht="34.5" customHeight="1">
      <c r="A21" s="1" t="s">
        <v>15</v>
      </c>
      <c r="B21" s="38" t="s">
        <v>21</v>
      </c>
      <c r="C21" s="39"/>
      <c r="D21" s="40"/>
      <c r="E21" s="10">
        <v>0</v>
      </c>
      <c r="F21" s="14"/>
      <c r="H21" s="54"/>
      <c r="I21" s="54"/>
    </row>
    <row r="22" spans="1:8" s="5" customFormat="1" ht="19.5" customHeight="1">
      <c r="A22" s="1" t="s">
        <v>20</v>
      </c>
      <c r="B22" s="38" t="s">
        <v>23</v>
      </c>
      <c r="C22" s="39"/>
      <c r="D22" s="40"/>
      <c r="E22" s="10">
        <v>0</v>
      </c>
      <c r="F22" s="14"/>
      <c r="H22" s="11"/>
    </row>
    <row r="23" spans="1:8" s="5" customFormat="1" ht="19.5" customHeight="1">
      <c r="A23" s="1" t="s">
        <v>22</v>
      </c>
      <c r="B23" s="38" t="s">
        <v>25</v>
      </c>
      <c r="C23" s="39"/>
      <c r="D23" s="40"/>
      <c r="E23" s="10">
        <v>0</v>
      </c>
      <c r="F23" s="14"/>
      <c r="H23" s="11"/>
    </row>
    <row r="24" spans="1:8" s="5" customFormat="1" ht="19.5" customHeight="1">
      <c r="A24" s="1" t="s">
        <v>24</v>
      </c>
      <c r="B24" s="38" t="s">
        <v>27</v>
      </c>
      <c r="C24" s="39"/>
      <c r="D24" s="40"/>
      <c r="E24" s="10">
        <v>0</v>
      </c>
      <c r="F24" s="14"/>
      <c r="H24" s="11"/>
    </row>
    <row r="25" spans="1:8" s="5" customFormat="1" ht="19.5" customHeight="1">
      <c r="A25" s="1" t="s">
        <v>26</v>
      </c>
      <c r="B25" s="38" t="s">
        <v>29</v>
      </c>
      <c r="C25" s="39"/>
      <c r="D25" s="40"/>
      <c r="E25" s="10">
        <f>IF((((E17+E21+E22+E23+E24+E29))-(F2*0.05))/10&gt;0,(((E17+E21+E22+E23+E24+E29))-(F2*0.05))/10,0)</f>
        <v>0</v>
      </c>
      <c r="F25" s="14"/>
      <c r="H25" s="11"/>
    </row>
    <row r="26" spans="1:8" s="5" customFormat="1" ht="19.5" customHeight="1">
      <c r="A26" s="1" t="s">
        <v>28</v>
      </c>
      <c r="B26" s="38" t="s">
        <v>31</v>
      </c>
      <c r="C26" s="39"/>
      <c r="D26" s="40"/>
      <c r="E26" s="10">
        <v>0</v>
      </c>
      <c r="F26" s="10">
        <v>0</v>
      </c>
      <c r="H26" s="11"/>
    </row>
    <row r="27" spans="1:8" s="5" customFormat="1" ht="19.5" customHeight="1">
      <c r="A27" s="1" t="s">
        <v>30</v>
      </c>
      <c r="B27" s="38" t="s">
        <v>33</v>
      </c>
      <c r="C27" s="39"/>
      <c r="D27" s="40"/>
      <c r="E27" s="10">
        <v>0</v>
      </c>
      <c r="F27" s="10">
        <v>0</v>
      </c>
      <c r="H27" s="11"/>
    </row>
    <row r="28" spans="1:8" s="5" customFormat="1" ht="24.75" customHeight="1">
      <c r="A28" s="1" t="s">
        <v>32</v>
      </c>
      <c r="B28" s="74" t="s">
        <v>35</v>
      </c>
      <c r="C28" s="75"/>
      <c r="D28" s="76"/>
      <c r="E28" s="10">
        <v>0</v>
      </c>
      <c r="F28" s="10">
        <v>0</v>
      </c>
      <c r="H28" s="11"/>
    </row>
    <row r="29" spans="1:8" s="5" customFormat="1" ht="19.5" customHeight="1">
      <c r="A29" s="63" t="s">
        <v>34</v>
      </c>
      <c r="B29" s="77" t="s">
        <v>36</v>
      </c>
      <c r="C29" s="78"/>
      <c r="D29" s="79"/>
      <c r="E29" s="15">
        <f>SUM(E30:E32)</f>
        <v>0</v>
      </c>
      <c r="F29" s="15">
        <f>SUM(F30:F32)</f>
        <v>0</v>
      </c>
      <c r="H29" s="2"/>
    </row>
    <row r="30" spans="1:8" s="5" customFormat="1" ht="19.5" customHeight="1">
      <c r="A30" s="64"/>
      <c r="B30" s="71" t="s">
        <v>37</v>
      </c>
      <c r="C30" s="72"/>
      <c r="D30" s="73"/>
      <c r="E30" s="16">
        <v>0</v>
      </c>
      <c r="F30" s="17">
        <v>0</v>
      </c>
      <c r="H30" s="11"/>
    </row>
    <row r="31" spans="1:8" s="5" customFormat="1" ht="19.5" customHeight="1">
      <c r="A31" s="64"/>
      <c r="B31" s="71" t="s">
        <v>38</v>
      </c>
      <c r="C31" s="72"/>
      <c r="D31" s="73"/>
      <c r="E31" s="16">
        <v>0</v>
      </c>
      <c r="F31" s="17">
        <v>0</v>
      </c>
      <c r="H31" s="11"/>
    </row>
    <row r="32" spans="1:8" s="20" customFormat="1" ht="24.75" customHeight="1">
      <c r="A32" s="65"/>
      <c r="B32" s="55" t="s">
        <v>39</v>
      </c>
      <c r="C32" s="56"/>
      <c r="D32" s="57"/>
      <c r="E32" s="18">
        <v>0</v>
      </c>
      <c r="F32" s="19">
        <v>0</v>
      </c>
      <c r="H32" s="21"/>
    </row>
    <row r="33" spans="1:3" ht="12.75">
      <c r="A33" s="22"/>
      <c r="B33" s="22"/>
      <c r="C33" s="22"/>
    </row>
    <row r="34" spans="1:3" ht="12.75">
      <c r="A34" s="3" t="s">
        <v>40</v>
      </c>
      <c r="B34" s="3"/>
      <c r="C34" s="3"/>
    </row>
    <row r="36" spans="1:7" ht="19.5" customHeight="1">
      <c r="A36" s="62" t="s">
        <v>41</v>
      </c>
      <c r="B36" s="62"/>
      <c r="C36" s="62"/>
      <c r="D36" s="62"/>
      <c r="E36" s="62"/>
      <c r="F36" s="62"/>
      <c r="G36" s="62"/>
    </row>
    <row r="37" spans="1:7" ht="19.5" customHeight="1">
      <c r="A37" s="62" t="s">
        <v>42</v>
      </c>
      <c r="B37" s="62"/>
      <c r="C37" s="62"/>
      <c r="D37" s="62"/>
      <c r="E37" s="62"/>
      <c r="F37" s="62"/>
      <c r="G37" s="62"/>
    </row>
    <row r="38" spans="1:7" ht="30" customHeight="1">
      <c r="A38" s="66"/>
      <c r="B38" s="67"/>
      <c r="C38" s="58" t="s">
        <v>43</v>
      </c>
      <c r="D38" s="59"/>
      <c r="E38" s="89" t="s">
        <v>44</v>
      </c>
      <c r="F38" s="70" t="s">
        <v>45</v>
      </c>
      <c r="G38" s="70"/>
    </row>
    <row r="39" spans="1:7" ht="30" customHeight="1">
      <c r="A39" s="68"/>
      <c r="B39" s="69"/>
      <c r="C39" s="60"/>
      <c r="D39" s="61"/>
      <c r="E39" s="90"/>
      <c r="F39" s="6" t="s">
        <v>46</v>
      </c>
      <c r="G39" s="26" t="s">
        <v>47</v>
      </c>
    </row>
    <row r="40" spans="1:7" ht="19.5" customHeight="1">
      <c r="A40" s="86" t="s">
        <v>48</v>
      </c>
      <c r="B40" s="86"/>
      <c r="C40" s="35" t="s">
        <v>49</v>
      </c>
      <c r="D40" s="37"/>
      <c r="E40" s="6">
        <v>0</v>
      </c>
      <c r="F40" s="10">
        <f>(E40/500)</f>
        <v>0</v>
      </c>
      <c r="G40" s="24">
        <f>(F40*100)</f>
        <v>0</v>
      </c>
    </row>
    <row r="41" spans="1:7" ht="19.5" customHeight="1">
      <c r="A41" s="86"/>
      <c r="B41" s="86"/>
      <c r="C41" s="35" t="s">
        <v>50</v>
      </c>
      <c r="D41" s="37"/>
      <c r="E41" s="6">
        <v>0</v>
      </c>
      <c r="F41" s="6">
        <f>(E41/+$F$2)</f>
        <v>0</v>
      </c>
      <c r="G41" s="24">
        <f>(F41*100)</f>
        <v>0</v>
      </c>
    </row>
    <row r="42" spans="1:7" ht="19.5" customHeight="1">
      <c r="A42" s="86"/>
      <c r="B42" s="86"/>
      <c r="C42" s="91" t="s">
        <v>51</v>
      </c>
      <c r="D42" s="92"/>
      <c r="E42" s="6">
        <f>SUM(E40:E41)</f>
        <v>0</v>
      </c>
      <c r="F42" s="6"/>
      <c r="G42" s="7"/>
    </row>
    <row r="43" spans="1:7" ht="19.5" customHeight="1">
      <c r="A43" s="86"/>
      <c r="B43" s="86"/>
      <c r="C43" s="87"/>
      <c r="D43" s="88"/>
      <c r="E43" s="6"/>
      <c r="F43" s="6"/>
      <c r="G43" s="7"/>
    </row>
    <row r="44" spans="1:7" ht="19.5" customHeight="1">
      <c r="A44" s="86" t="s">
        <v>52</v>
      </c>
      <c r="B44" s="86"/>
      <c r="C44" s="35" t="s">
        <v>49</v>
      </c>
      <c r="D44" s="37"/>
      <c r="E44" s="6">
        <f>(E40-(E40*15/100))</f>
        <v>0</v>
      </c>
      <c r="F44" s="10">
        <f>(E44/500)</f>
        <v>0</v>
      </c>
      <c r="G44" s="24">
        <f>(F44*100)</f>
        <v>0</v>
      </c>
    </row>
    <row r="45" spans="1:7" ht="19.5" customHeight="1">
      <c r="A45" s="86"/>
      <c r="B45" s="86"/>
      <c r="C45" s="35" t="s">
        <v>50</v>
      </c>
      <c r="D45" s="37"/>
      <c r="E45" s="6">
        <f>+E41</f>
        <v>0</v>
      </c>
      <c r="F45" s="6">
        <f>(E45/+$F$2)</f>
        <v>0</v>
      </c>
      <c r="G45" s="24">
        <f>(F45*100)</f>
        <v>0</v>
      </c>
    </row>
    <row r="46" spans="1:7" ht="19.5" customHeight="1">
      <c r="A46" s="86"/>
      <c r="B46" s="86"/>
      <c r="C46" s="91" t="s">
        <v>51</v>
      </c>
      <c r="D46" s="92"/>
      <c r="E46" s="6">
        <f>SUM(E44:E45)</f>
        <v>0</v>
      </c>
      <c r="F46" s="6"/>
      <c r="G46" s="26"/>
    </row>
    <row r="47" spans="1:7" ht="19.5" customHeight="1">
      <c r="A47" s="86"/>
      <c r="B47" s="86"/>
      <c r="C47" s="87"/>
      <c r="D47" s="88"/>
      <c r="E47" s="6"/>
      <c r="F47" s="6"/>
      <c r="G47" s="26"/>
    </row>
    <row r="48" spans="1:7" ht="22.5" customHeight="1">
      <c r="A48" s="35" t="s">
        <v>53</v>
      </c>
      <c r="B48" s="36"/>
      <c r="C48" s="36"/>
      <c r="D48" s="36"/>
      <c r="E48" s="36"/>
      <c r="F48" s="36"/>
      <c r="G48" s="37"/>
    </row>
    <row r="49" spans="1:7" ht="45" customHeight="1">
      <c r="A49" s="70" t="s">
        <v>54</v>
      </c>
      <c r="B49" s="70"/>
      <c r="C49" s="70"/>
      <c r="D49" s="83" t="s">
        <v>55</v>
      </c>
      <c r="E49" s="84"/>
      <c r="F49" s="84"/>
      <c r="G49" s="85"/>
    </row>
    <row r="50" spans="1:7" ht="19.5" customHeight="1">
      <c r="A50" s="80">
        <v>0</v>
      </c>
      <c r="B50" s="81"/>
      <c r="C50" s="82"/>
      <c r="D50" s="80">
        <f>(A50/E16)*100</f>
        <v>0</v>
      </c>
      <c r="E50" s="81"/>
      <c r="F50" s="81"/>
      <c r="G50" s="82"/>
    </row>
    <row r="52" ht="15">
      <c r="B52" s="4" t="s">
        <v>57</v>
      </c>
    </row>
  </sheetData>
  <sheetProtection/>
  <mergeCells count="57">
    <mergeCell ref="C43:D43"/>
    <mergeCell ref="A40:B43"/>
    <mergeCell ref="A48:G48"/>
    <mergeCell ref="E38:E39"/>
    <mergeCell ref="C40:D40"/>
    <mergeCell ref="C41:D41"/>
    <mergeCell ref="C42:D42"/>
    <mergeCell ref="C44:D44"/>
    <mergeCell ref="C45:D45"/>
    <mergeCell ref="C46:D46"/>
    <mergeCell ref="C47:D47"/>
    <mergeCell ref="A50:C50"/>
    <mergeCell ref="D50:G50"/>
    <mergeCell ref="A49:C49"/>
    <mergeCell ref="D49:G49"/>
    <mergeCell ref="A44:B47"/>
    <mergeCell ref="B32:D32"/>
    <mergeCell ref="C38:D39"/>
    <mergeCell ref="A36:G36"/>
    <mergeCell ref="B24:D24"/>
    <mergeCell ref="B25:D25"/>
    <mergeCell ref="B26:D26"/>
    <mergeCell ref="A29:A32"/>
    <mergeCell ref="A38:B39"/>
    <mergeCell ref="F38:G38"/>
    <mergeCell ref="A37:G37"/>
    <mergeCell ref="B30:D30"/>
    <mergeCell ref="B31:D31"/>
    <mergeCell ref="B28:D28"/>
    <mergeCell ref="B29:D29"/>
    <mergeCell ref="B22:D22"/>
    <mergeCell ref="B23:D23"/>
    <mergeCell ref="B27:D27"/>
    <mergeCell ref="B19:D19"/>
    <mergeCell ref="B20:D20"/>
    <mergeCell ref="B21:D21"/>
    <mergeCell ref="B6:D6"/>
    <mergeCell ref="B18:D18"/>
    <mergeCell ref="B17:D17"/>
    <mergeCell ref="H17:I17"/>
    <mergeCell ref="H21:I21"/>
    <mergeCell ref="B12:D12"/>
    <mergeCell ref="B13:D13"/>
    <mergeCell ref="B14:D14"/>
    <mergeCell ref="A1:F1"/>
    <mergeCell ref="A17:A20"/>
    <mergeCell ref="A5:D5"/>
    <mergeCell ref="A2:E2"/>
    <mergeCell ref="A3:E3"/>
    <mergeCell ref="B15:D15"/>
    <mergeCell ref="B10:D10"/>
    <mergeCell ref="B11:D11"/>
    <mergeCell ref="B16:D16"/>
    <mergeCell ref="A4:E4"/>
    <mergeCell ref="B7:D7"/>
    <mergeCell ref="B8:D8"/>
    <mergeCell ref="B9:D9"/>
  </mergeCells>
  <printOptions/>
  <pageMargins left="0.3937007874015748" right="0.2362204724409449" top="0.6692913385826772" bottom="0.984251968503937" header="0.5118110236220472" footer="0.5118110236220472"/>
  <pageSetup fitToHeight="2" horizontalDpi="600" verticalDpi="600" orientation="portrait" paperSize="9" scale="85" r:id="rId3"/>
  <rowBreaks count="1" manualBreakCount="1">
    <brk id="35" max="6" man="1"/>
  </rowBreaks>
  <ignoredErrors>
    <ignoredError sqref="D50" evalError="1"/>
    <ignoredError sqref="A4:E5 A15:E15 A12:D12 A13:D13 A8:E8 A6:D6 A7:D7 A10:E10 A9:D9 A11:D11 A14:D14 A21:E32 A16:D16 A17:D17 A18:D18 A19:D19 A20:D20" numberStoredAsText="1"/>
    <ignoredError sqref="E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ekremb</cp:lastModifiedBy>
  <cp:lastPrinted>2012-02-22T17:26:34Z</cp:lastPrinted>
  <dcterms:created xsi:type="dcterms:W3CDTF">2008-03-21T14:40:27Z</dcterms:created>
  <dcterms:modified xsi:type="dcterms:W3CDTF">2012-02-22T17:30:31Z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